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400" windowHeight="5385" activeTab="1"/>
  </bookViews>
  <sheets>
    <sheet name="recta de regresion" sheetId="1" r:id="rId1"/>
    <sheet name="correlación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<sst xmlns="http://schemas.openxmlformats.org/spreadsheetml/2006/main" count="32" uniqueCount="29">
  <si>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xi</t>
  </si>
  <si>
    <t>yi</t>
  </si>
  <si>
    <t>xy</t>
  </si>
  <si>
    <t>x2</t>
  </si>
  <si>
    <t>y2</t>
  </si>
  <si>
    <t>n</t>
  </si>
  <si>
    <t>xm</t>
  </si>
  <si>
    <t>ym</t>
  </si>
  <si>
    <t>sx</t>
  </si>
  <si>
    <t>sy</t>
  </si>
  <si>
    <t>sxy</t>
  </si>
  <si>
    <t>r</t>
  </si>
  <si>
    <t>myx</t>
  </si>
  <si>
    <t>nyx</t>
  </si>
  <si>
    <t>mxy</t>
  </si>
  <si>
    <t>nxy</t>
  </si>
  <si>
    <t>y</t>
  </si>
  <si>
    <t>Parámetros</t>
  </si>
  <si>
    <t>x  estimada</t>
  </si>
  <si>
    <t>x</t>
  </si>
  <si>
    <t>m.margin</t>
  </si>
  <si>
    <t>d.típicas</t>
  </si>
  <si>
    <t>covarianza</t>
  </si>
  <si>
    <t>c.correlac</t>
  </si>
  <si>
    <t>pte regres</t>
  </si>
  <si>
    <t>b regresión</t>
  </si>
  <si>
    <t>x=</t>
  </si>
  <si>
    <t>y=</t>
  </si>
  <si>
    <t>frecuencia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</si>
</sst>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5">
    <font>
      <sz val="10"/>
      <name val="Arial"/>
      <family val="0"/>
    </font>
    <font>
      <sz val="10"/>
      <color indexed="9"/>
      <name val="Arial"/>
      <family val="2"/>
    </font>
    <font>
      <sz val="10.25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2" xfId="0" applyBorder="1" applyAlignment="1">
      <alignment/>
    </xf>
    <xf numFmtId="0" fontId="0" fillId="6" borderId="1" xfId="0" applyFill="1" applyBorder="1" applyAlignment="1">
      <alignment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3" xfId="0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1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'recta de regresion'!$C$1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'recta de regresion'!$B$2:$B$10</c:f>
              <c:numCache/>
            </c:numRef>
          </c:xVal>
          <c:yVal>
            <c:numRef>
              <c:f>'recta de regresion'!$C$2:$C$10</c:f>
              <c:numCache/>
            </c:numRef>
          </c:yVal>
          <c:smooth val="0"/>
        </c:ser>
        <c:axId val="15682882"/>
        <c:axId val="6928211"/>
      </c:scatterChart>
      <c:valAx>
        <c:axId val="1568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28211"/>
        <c:crosses val="autoZero"/>
        <c:crossBetween val="midCat"/>
        <c:dispUnits/>
      </c:valAx>
      <c:valAx>
        <c:axId val="6928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82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335"/>
          <c:w val="0.95925"/>
          <c:h val="0.93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correlación!$A$2:$A$10</c:f>
              <c:numCache/>
            </c:numRef>
          </c:xVal>
          <c:yVal>
            <c:numRef>
              <c:f>correlación!$B$2:$B$10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correlación!$H$2:$H$10</c:f>
              <c:numCache/>
            </c:numRef>
          </c:xVal>
          <c:yVal>
            <c:numRef>
              <c:f>correlación!$I$2:$I$10</c:f>
              <c:numCache/>
            </c:numRef>
          </c:yVal>
          <c:smooth val="1"/>
        </c:ser>
        <c:axId val="62353900"/>
        <c:axId val="24314189"/>
      </c:scatterChart>
      <c:valAx>
        <c:axId val="6235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14189"/>
        <c:crosses val="autoZero"/>
        <c:crossBetween val="midCat"/>
        <c:dispUnits/>
      </c:valAx>
      <c:valAx>
        <c:axId val="24314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539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4575"/>
          <c:h val="1"/>
        </c:manualLayout>
      </c:layout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Hoja3!$B$2:$B$10</c:f>
              <c:numCache/>
            </c:numRef>
          </c:xVal>
          <c:yVal>
            <c:numRef>
              <c:f>Hoja3!$C$2:$C$10</c:f>
              <c:numCache/>
            </c:numRef>
          </c:yVal>
          <c:bubbleSize>
            <c:numRef>
              <c:f>Hoja3!$D$2:$D$10</c:f>
              <c:numCache/>
            </c:numRef>
          </c:bubbleSize>
        </c:ser>
        <c:axId val="17501110"/>
        <c:axId val="23292263"/>
      </c:bubbleChart>
      <c:valAx>
        <c:axId val="17501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92263"/>
        <c:crosses val="autoZero"/>
        <c:crossBetween val="midCat"/>
        <c:dispUnits/>
      </c:valAx>
      <c:valAx>
        <c:axId val="23292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011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66675</xdr:rowOff>
    </xdr:from>
    <xdr:to>
      <xdr:col>7</xdr:col>
      <xdr:colOff>628650</xdr:colOff>
      <xdr:row>16</xdr:row>
      <xdr:rowOff>9525</xdr:rowOff>
    </xdr:to>
    <xdr:graphicFrame>
      <xdr:nvGraphicFramePr>
        <xdr:cNvPr id="1" name="Chart 2"/>
        <xdr:cNvGraphicFramePr/>
      </xdr:nvGraphicFramePr>
      <xdr:xfrm>
        <a:off x="2362200" y="66675"/>
        <a:ext cx="36004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0</xdr:rowOff>
    </xdr:from>
    <xdr:to>
      <xdr:col>14</xdr:col>
      <xdr:colOff>209550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295650" y="0"/>
        <a:ext cx="32004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9525</xdr:rowOff>
    </xdr:from>
    <xdr:to>
      <xdr:col>8</xdr:col>
      <xdr:colOff>581025</xdr:colOff>
      <xdr:row>11</xdr:row>
      <xdr:rowOff>95250</xdr:rowOff>
    </xdr:to>
    <xdr:graphicFrame>
      <xdr:nvGraphicFramePr>
        <xdr:cNvPr id="1" name="Chart 1"/>
        <xdr:cNvGraphicFramePr/>
      </xdr:nvGraphicFramePr>
      <xdr:xfrm>
        <a:off x="3076575" y="9525"/>
        <a:ext cx="36004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I3" sqref="I3"/>
    </sheetView>
  </sheetViews>
  <sheetFormatPr defaultColWidth="11.421875" defaultRowHeight="12.75"/>
  <sheetData>
    <row r="1" spans="2:3" ht="12.75">
      <c r="B1" s="9" t="s">
        <v>19</v>
      </c>
      <c r="C1" s="9" t="s">
        <v>16</v>
      </c>
    </row>
    <row r="2" spans="2:3" ht="12.75">
      <c r="B2" s="11">
        <v>2.9</v>
      </c>
      <c r="C2" s="11">
        <v>3.5</v>
      </c>
    </row>
    <row r="3" spans="2:3" ht="12.75">
      <c r="B3" s="11">
        <v>4.3</v>
      </c>
      <c r="C3" s="11">
        <v>4.2</v>
      </c>
    </row>
    <row r="4" spans="2:3" ht="12.75">
      <c r="B4" s="11">
        <v>5.1</v>
      </c>
      <c r="C4" s="11">
        <v>6.2</v>
      </c>
    </row>
    <row r="5" spans="2:3" ht="12.75">
      <c r="B5" s="11">
        <v>5.3</v>
      </c>
      <c r="C5" s="11">
        <v>5.9</v>
      </c>
    </row>
    <row r="6" spans="2:3" ht="12.75">
      <c r="B6" s="11">
        <v>5.4</v>
      </c>
      <c r="C6" s="11">
        <v>5.8</v>
      </c>
    </row>
    <row r="7" spans="2:3" ht="12.75">
      <c r="B7" s="11">
        <v>5.5</v>
      </c>
      <c r="C7" s="11">
        <v>6.1</v>
      </c>
    </row>
    <row r="8" spans="2:3" ht="12.75">
      <c r="B8" s="11">
        <v>6.8</v>
      </c>
      <c r="C8" s="11">
        <v>4.8</v>
      </c>
    </row>
    <row r="9" spans="2:3" ht="12.75">
      <c r="B9" s="11">
        <v>6.9</v>
      </c>
      <c r="C9" s="11">
        <v>6.4</v>
      </c>
    </row>
    <row r="10" spans="2:3" ht="12.75">
      <c r="B10" s="11">
        <v>7.4</v>
      </c>
      <c r="C10" s="11">
        <v>7.4</v>
      </c>
    </row>
    <row r="13" spans="1:3" ht="12.75">
      <c r="A13" s="9" t="s">
        <v>20</v>
      </c>
      <c r="B13" s="9">
        <f>AVERAGE(B2:B11)</f>
        <v>5.51111111111111</v>
      </c>
      <c r="C13" s="9">
        <f>AVERAGE(C2:C11)</f>
        <v>5.588888888888889</v>
      </c>
    </row>
    <row r="14" spans="1:3" ht="12.75">
      <c r="A14" s="9" t="s">
        <v>21</v>
      </c>
      <c r="B14" s="9">
        <f>STDEVP(B2:B11)</f>
        <v>1.319464912121953</v>
      </c>
      <c r="C14" s="9">
        <f>STDEVP(C2:C11)</f>
        <v>1.1367052236319242</v>
      </c>
    </row>
    <row r="15" spans="1:3" ht="12.75">
      <c r="A15" s="9" t="s">
        <v>22</v>
      </c>
      <c r="B15" s="9">
        <f>COVAR(B2:B11,C2:C11)</f>
        <v>1.1467901234567903</v>
      </c>
      <c r="C15" s="8"/>
    </row>
    <row r="16" spans="1:3" ht="12.75">
      <c r="A16" s="9" t="s">
        <v>23</v>
      </c>
      <c r="B16" s="9">
        <f>CORREL(B2:B11,C2:C11)</f>
        <v>0.7646069521584641</v>
      </c>
      <c r="C16" s="8"/>
    </row>
    <row r="17" spans="1:3" ht="12.75">
      <c r="A17" s="8"/>
      <c r="B17" s="8"/>
      <c r="C17" s="8"/>
    </row>
    <row r="18" spans="1:3" ht="12.75">
      <c r="A18" s="9" t="s">
        <v>24</v>
      </c>
      <c r="B18" s="9">
        <f>B15/(B14*B14)</f>
        <v>0.658700893490283</v>
      </c>
      <c r="C18" s="8"/>
    </row>
    <row r="19" spans="1:3" ht="12.75">
      <c r="A19" s="9" t="s">
        <v>25</v>
      </c>
      <c r="B19" s="9">
        <f>-B18*B13+C13</f>
        <v>1.9587150758757739</v>
      </c>
      <c r="C19" s="8"/>
    </row>
    <row r="21" spans="1:2" ht="12.75">
      <c r="A21" s="9" t="s">
        <v>26</v>
      </c>
      <c r="B21" s="9">
        <v>5.9</v>
      </c>
    </row>
    <row r="22" spans="1:2" ht="12.75">
      <c r="A22" s="9" t="s">
        <v>27</v>
      </c>
      <c r="B22" s="9">
        <f>B18*B21+B19</f>
        <v>5.845050347468444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I15" sqref="I15"/>
    </sheetView>
  </sheetViews>
  <sheetFormatPr defaultColWidth="11.421875" defaultRowHeight="12.75"/>
  <cols>
    <col min="1" max="1" width="3.00390625" style="0" bestFit="1" customWidth="1"/>
    <col min="2" max="2" width="4.140625" style="0" customWidth="1"/>
    <col min="3" max="4" width="4.00390625" style="0" bestFit="1" customWidth="1"/>
    <col min="5" max="5" width="5.8515625" style="0" customWidth="1"/>
    <col min="6" max="6" width="4.28125" style="0" customWidth="1"/>
    <col min="7" max="7" width="7.140625" style="0" customWidth="1"/>
    <col min="8" max="8" width="5.140625" style="0" customWidth="1"/>
    <col min="9" max="9" width="4.00390625" style="0" customWidth="1"/>
    <col min="10" max="10" width="7.0039062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2" t="s">
        <v>17</v>
      </c>
      <c r="G1" s="12"/>
      <c r="H1" s="2" t="s">
        <v>18</v>
      </c>
      <c r="I1" s="1" t="s">
        <v>16</v>
      </c>
    </row>
    <row r="2" spans="1:9" ht="12.75">
      <c r="A2">
        <v>1</v>
      </c>
      <c r="B2">
        <v>19</v>
      </c>
      <c r="C2">
        <f aca="true" t="shared" si="0" ref="C2:C10">B2*A2</f>
        <v>19</v>
      </c>
      <c r="D2">
        <f aca="true" t="shared" si="1" ref="D2:D10">A2*A2</f>
        <v>1</v>
      </c>
      <c r="E2">
        <f aca="true" t="shared" si="2" ref="E2:E10">B2*B2</f>
        <v>361</v>
      </c>
      <c r="F2" s="3" t="s">
        <v>5</v>
      </c>
      <c r="G2" s="3">
        <v>9</v>
      </c>
      <c r="H2">
        <f aca="true" t="shared" si="3" ref="H2:H12">$G$11*I2+$G$12</f>
        <v>1.4999999999999964</v>
      </c>
      <c r="I2">
        <f aca="true" t="shared" si="4" ref="I2:I10">B2</f>
        <v>19</v>
      </c>
    </row>
    <row r="3" spans="1:9" ht="12.75">
      <c r="A3">
        <v>2</v>
      </c>
      <c r="B3">
        <v>17</v>
      </c>
      <c r="C3">
        <f t="shared" si="0"/>
        <v>34</v>
      </c>
      <c r="D3">
        <f t="shared" si="1"/>
        <v>4</v>
      </c>
      <c r="E3">
        <f t="shared" si="2"/>
        <v>289</v>
      </c>
      <c r="F3" s="3" t="s">
        <v>6</v>
      </c>
      <c r="G3" s="3">
        <f>A11/G2</f>
        <v>5</v>
      </c>
      <c r="H3">
        <f t="shared" si="3"/>
        <v>2.4999999999999982</v>
      </c>
      <c r="I3">
        <f t="shared" si="4"/>
        <v>17</v>
      </c>
    </row>
    <row r="4" spans="1:9" ht="12.75">
      <c r="A4">
        <v>3</v>
      </c>
      <c r="B4">
        <v>15</v>
      </c>
      <c r="C4">
        <f t="shared" si="0"/>
        <v>45</v>
      </c>
      <c r="D4">
        <f t="shared" si="1"/>
        <v>9</v>
      </c>
      <c r="E4">
        <f t="shared" si="2"/>
        <v>225</v>
      </c>
      <c r="F4" s="3" t="s">
        <v>7</v>
      </c>
      <c r="G4" s="3">
        <f>B11/G2</f>
        <v>12</v>
      </c>
      <c r="H4">
        <f t="shared" si="3"/>
        <v>3.4999999999999982</v>
      </c>
      <c r="I4">
        <f t="shared" si="4"/>
        <v>15</v>
      </c>
    </row>
    <row r="5" spans="1:9" ht="12.75">
      <c r="A5">
        <v>4</v>
      </c>
      <c r="B5">
        <v>13</v>
      </c>
      <c r="C5">
        <f t="shared" si="0"/>
        <v>52</v>
      </c>
      <c r="D5">
        <f t="shared" si="1"/>
        <v>16</v>
      </c>
      <c r="E5">
        <f t="shared" si="2"/>
        <v>169</v>
      </c>
      <c r="F5" s="3" t="s">
        <v>8</v>
      </c>
      <c r="G5" s="3">
        <f>SQRT(D11/G2-G3*G3)</f>
        <v>2.5819888974716116</v>
      </c>
      <c r="H5">
        <f t="shared" si="3"/>
        <v>4.5</v>
      </c>
      <c r="I5">
        <f t="shared" si="4"/>
        <v>13</v>
      </c>
    </row>
    <row r="6" spans="1:9" ht="12.75">
      <c r="A6">
        <v>5</v>
      </c>
      <c r="B6">
        <v>11</v>
      </c>
      <c r="C6">
        <f t="shared" si="0"/>
        <v>55</v>
      </c>
      <c r="D6">
        <f t="shared" si="1"/>
        <v>25</v>
      </c>
      <c r="E6">
        <f t="shared" si="2"/>
        <v>121</v>
      </c>
      <c r="F6" s="3" t="s">
        <v>9</v>
      </c>
      <c r="G6" s="3">
        <f>SQRT(E11/G2-G4*G4)</f>
        <v>4.320493798938572</v>
      </c>
      <c r="H6">
        <f t="shared" si="3"/>
        <v>5.5</v>
      </c>
      <c r="I6">
        <f t="shared" si="4"/>
        <v>11</v>
      </c>
    </row>
    <row r="7" spans="1:9" ht="12.75">
      <c r="A7">
        <v>6</v>
      </c>
      <c r="B7">
        <v>9</v>
      </c>
      <c r="C7">
        <f t="shared" si="0"/>
        <v>54</v>
      </c>
      <c r="D7">
        <f t="shared" si="1"/>
        <v>36</v>
      </c>
      <c r="E7">
        <f t="shared" si="2"/>
        <v>81</v>
      </c>
      <c r="F7" s="3" t="s">
        <v>10</v>
      </c>
      <c r="G7" s="3">
        <f>C11/G2-G3*G4</f>
        <v>-9.333333333333336</v>
      </c>
      <c r="H7">
        <f t="shared" si="3"/>
        <v>6.500000000000002</v>
      </c>
      <c r="I7">
        <f t="shared" si="4"/>
        <v>9</v>
      </c>
    </row>
    <row r="8" spans="1:9" ht="12.75">
      <c r="A8">
        <v>7</v>
      </c>
      <c r="B8">
        <v>7</v>
      </c>
      <c r="C8">
        <f t="shared" si="0"/>
        <v>49</v>
      </c>
      <c r="D8">
        <f t="shared" si="1"/>
        <v>49</v>
      </c>
      <c r="E8">
        <f t="shared" si="2"/>
        <v>49</v>
      </c>
      <c r="F8" s="4" t="s">
        <v>11</v>
      </c>
      <c r="G8" s="4">
        <f>G7/G5/G6</f>
        <v>-0.8366600265340759</v>
      </c>
      <c r="H8">
        <f t="shared" si="3"/>
        <v>7.500000000000002</v>
      </c>
      <c r="I8">
        <f t="shared" si="4"/>
        <v>7</v>
      </c>
    </row>
    <row r="9" spans="1:9" ht="12.75">
      <c r="A9">
        <v>8</v>
      </c>
      <c r="B9">
        <v>5</v>
      </c>
      <c r="C9">
        <f t="shared" si="0"/>
        <v>40</v>
      </c>
      <c r="D9">
        <f t="shared" si="1"/>
        <v>64</v>
      </c>
      <c r="E9">
        <f t="shared" si="2"/>
        <v>25</v>
      </c>
      <c r="F9" s="5" t="s">
        <v>12</v>
      </c>
      <c r="G9" s="5">
        <f>G7/G5/G5</f>
        <v>-1.4</v>
      </c>
      <c r="H9">
        <f t="shared" si="3"/>
        <v>8.500000000000004</v>
      </c>
      <c r="I9">
        <f t="shared" si="4"/>
        <v>5</v>
      </c>
    </row>
    <row r="10" spans="1:9" ht="12.75">
      <c r="A10" s="6">
        <v>9</v>
      </c>
      <c r="B10" s="6">
        <v>12</v>
      </c>
      <c r="C10" s="6">
        <f t="shared" si="0"/>
        <v>108</v>
      </c>
      <c r="D10" s="6">
        <f t="shared" si="1"/>
        <v>81</v>
      </c>
      <c r="E10" s="6">
        <f t="shared" si="2"/>
        <v>144</v>
      </c>
      <c r="F10" s="5" t="s">
        <v>13</v>
      </c>
      <c r="G10" s="5">
        <f>G4-G9*G3</f>
        <v>19</v>
      </c>
      <c r="H10">
        <f t="shared" si="3"/>
        <v>5</v>
      </c>
      <c r="I10">
        <f t="shared" si="4"/>
        <v>12</v>
      </c>
    </row>
    <row r="11" spans="1:10" ht="12.75">
      <c r="A11">
        <f>SUM(A2:A10)</f>
        <v>45</v>
      </c>
      <c r="B11">
        <f>SUM(B2:B10)</f>
        <v>108</v>
      </c>
      <c r="C11">
        <f>SUM(C2:C10)</f>
        <v>456</v>
      </c>
      <c r="D11">
        <f>SUM(D2:D10)</f>
        <v>285</v>
      </c>
      <c r="E11">
        <f>SUM(E2:E10)</f>
        <v>1464</v>
      </c>
      <c r="F11" s="7" t="s">
        <v>14</v>
      </c>
      <c r="G11" s="7">
        <f>G7/G6/G6</f>
        <v>-0.5000000000000004</v>
      </c>
      <c r="H11">
        <f t="shared" si="3"/>
        <v>11.000000000000005</v>
      </c>
      <c r="I11">
        <v>0</v>
      </c>
      <c r="J11">
        <f>1/G11</f>
        <v>-1.9999999999999982</v>
      </c>
    </row>
    <row r="12" spans="6:10" ht="12.75">
      <c r="F12" s="7" t="s">
        <v>15</v>
      </c>
      <c r="G12" s="7">
        <f>G3-G11*G4</f>
        <v>11.000000000000005</v>
      </c>
      <c r="H12">
        <f t="shared" si="3"/>
        <v>5</v>
      </c>
      <c r="I12">
        <f>G4</f>
        <v>12</v>
      </c>
      <c r="J12">
        <f>G4-J11*G3</f>
        <v>21.999999999999993</v>
      </c>
    </row>
  </sheetData>
  <mergeCells count="1">
    <mergeCell ref="F1:G1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2" sqref="B2"/>
    </sheetView>
  </sheetViews>
  <sheetFormatPr defaultColWidth="11.421875" defaultRowHeight="12.75"/>
  <sheetData>
    <row r="1" spans="1:4" ht="12.75">
      <c r="A1" s="10"/>
      <c r="B1" s="9" t="s">
        <v>19</v>
      </c>
      <c r="C1" s="9" t="s">
        <v>16</v>
      </c>
      <c r="D1" s="9" t="s">
        <v>28</v>
      </c>
    </row>
    <row r="2" spans="1:4" ht="12.75">
      <c r="A2" s="10"/>
      <c r="B2" s="11">
        <v>2.9</v>
      </c>
      <c r="C2" s="11">
        <v>3.5</v>
      </c>
      <c r="D2" s="11">
        <v>2</v>
      </c>
    </row>
    <row r="3" spans="1:4" ht="12.75">
      <c r="A3" s="10"/>
      <c r="B3" s="11">
        <v>4.3</v>
      </c>
      <c r="C3" s="11">
        <v>4.2</v>
      </c>
      <c r="D3" s="11">
        <v>3</v>
      </c>
    </row>
    <row r="4" spans="1:4" ht="12.75">
      <c r="A4" s="10"/>
      <c r="B4" s="11">
        <v>5.1</v>
      </c>
      <c r="C4" s="11">
        <v>6.2</v>
      </c>
      <c r="D4" s="11">
        <v>3</v>
      </c>
    </row>
    <row r="5" spans="1:4" ht="12.75">
      <c r="A5" s="10"/>
      <c r="B5" s="11">
        <v>5.3</v>
      </c>
      <c r="C5" s="11">
        <v>5.9</v>
      </c>
      <c r="D5" s="11">
        <v>2</v>
      </c>
    </row>
    <row r="6" spans="1:4" ht="12.75">
      <c r="A6" s="10"/>
      <c r="B6" s="11">
        <v>5.4</v>
      </c>
      <c r="C6" s="11">
        <v>5.8</v>
      </c>
      <c r="D6" s="11">
        <v>4</v>
      </c>
    </row>
    <row r="7" spans="1:4" ht="12.75">
      <c r="A7" s="10"/>
      <c r="B7" s="11">
        <v>5.5</v>
      </c>
      <c r="C7" s="11">
        <v>6.1</v>
      </c>
      <c r="D7" s="11">
        <v>1</v>
      </c>
    </row>
    <row r="8" spans="1:4" ht="12.75">
      <c r="A8" s="10"/>
      <c r="B8" s="11">
        <v>6.8</v>
      </c>
      <c r="C8" s="11">
        <v>4.8</v>
      </c>
      <c r="D8" s="11">
        <v>2</v>
      </c>
    </row>
    <row r="9" spans="1:4" ht="12.75">
      <c r="A9" s="10"/>
      <c r="B9" s="11">
        <v>6.9</v>
      </c>
      <c r="C9" s="11">
        <v>6.4</v>
      </c>
      <c r="D9" s="11">
        <v>1</v>
      </c>
    </row>
    <row r="10" spans="1:4" ht="12.75">
      <c r="A10" s="10"/>
      <c r="B10" s="11">
        <v>7.4</v>
      </c>
      <c r="C10" s="11">
        <v>7.4</v>
      </c>
      <c r="D10" s="11">
        <v>3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Carlos</dc:creator>
  <cp:keywords/>
  <dc:description/>
  <cp:lastModifiedBy>José Carlos</cp:lastModifiedBy>
  <dcterms:created xsi:type="dcterms:W3CDTF">2003-04-04T18:32:07Z</dcterms:created>
  <dcterms:modified xsi:type="dcterms:W3CDTF">2003-04-06T19:22:21Z</dcterms:modified>
  <cp:category/>
  <cp:version/>
  <cp:contentType/>
  <cp:contentStatus/>
</cp:coreProperties>
</file>